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219" documentId="8_{EEBEB17D-3B26-47A2-813F-4F73C37DC0AF}" xr6:coauthVersionLast="47" xr6:coauthVersionMax="47" xr10:uidLastSave="{5D7582B7-1A4F-491B-B3D6-D2FC9A3EB18B}"/>
  <bookViews>
    <workbookView xWindow="-108" yWindow="-108" windowWidth="23256" windowHeight="12456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D9" i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9" i="1"/>
  <c r="E9" i="1"/>
  <c r="S2" i="1" l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<sst xmlns="http://schemas.openxmlformats.org/spreadsheetml/2006/main" count="52" uniqueCount="39">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</sst>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5" sqref="D5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88671875" bestFit="1" customWidth="1"/>
    <col min="5" max="6" width="13.109375" customWidth="1"/>
    <col min="7" max="7" width="18.44140625" customWidth="1"/>
    <col min="8" max="8" width="19.88671875" customWidth="1"/>
    <col min="9" max="14" width="15.6640625" customWidth="1"/>
    <col min="15" max="17" width="13.109375" customWidth="1"/>
    <col min="18" max="22" width="14.6640625" customWidth="1"/>
    <col min="23" max="23" width="13.88671875" bestFit="1" customWidth="1"/>
    <col min="24" max="24" width="17.5546875" bestFit="1" customWidth="1"/>
    <col min="25" max="25" width="14.6640625" customWidth="1"/>
    <col min="26" max="26" width="16.109375" bestFit="1" customWidth="1"/>
    <col min="27" max="27" width="13.5546875" customWidth="1"/>
    <col min="28" max="28" width="14.33203125" style="38" bestFit="1" customWidth="1"/>
    <col min="32" max="32" width="16.6640625" customWidth="1"/>
    <col min="34" max="34" width="8.88671875" customWidth="1"/>
  </cols>
  <sheetData>
    <row r="1" spans="1:32" ht="86.4" x14ac:dyDescent="0.3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3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>
        <v>45733</v>
      </c>
      <c r="O2" s="2">
        <f>1118180.32+1710664.39</f>
        <v>2828844.71</v>
      </c>
      <c r="P2" s="21">
        <v>417912.52</v>
      </c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3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3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3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3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3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3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3">
      <c r="A9" s="35" t="s">
        <v>23</v>
      </c>
      <c r="B9" s="1">
        <v>44672</v>
      </c>
      <c r="C9" s="6">
        <f t="shared" si="0"/>
        <v>78000</v>
      </c>
      <c r="D9" s="15">
        <f>58886.93+13803.88</f>
        <v>72690.81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15760.849999999999</v>
      </c>
      <c r="R9" s="7">
        <v>5309.19</v>
      </c>
      <c r="S9" s="2">
        <f>3516.5+1792.69</f>
        <v>5309.1900000000005</v>
      </c>
      <c r="T9" s="22"/>
      <c r="U9" s="30"/>
      <c r="V9" s="6">
        <f t="shared" si="3"/>
        <v>-9.0949470177292824E-13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3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3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</f>
        <v>1127282.6000000001</v>
      </c>
      <c r="J11" s="26">
        <v>65645.279999999999</v>
      </c>
      <c r="K11" s="1">
        <v>45729</v>
      </c>
      <c r="L11" s="2"/>
      <c r="M11" s="26"/>
      <c r="N11" s="1"/>
      <c r="O11" s="2"/>
      <c r="P11" s="26"/>
      <c r="Q11" s="6">
        <f t="shared" si="1"/>
        <v>81372.119999999908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" thickBot="1" x14ac:dyDescent="0.35">
      <c r="A12" s="48"/>
      <c r="B12" s="49" t="s">
        <v>6</v>
      </c>
      <c r="C12" s="46">
        <f>SUM(C2:C11)</f>
        <v>30000000.000000004</v>
      </c>
      <c r="D12" s="52">
        <f>SUM(D2:D11)</f>
        <v>16327918.210000001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2377907.9300000002</v>
      </c>
      <c r="J12" s="51">
        <f t="shared" si="4"/>
        <v>65645.279999999999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8726386.2100000009</v>
      </c>
      <c r="P12" s="51">
        <f t="shared" ref="P12" si="5">SUM(P2:P11)</f>
        <v>417912.52</v>
      </c>
      <c r="Q12" s="50">
        <f>SUM(Q2:Q11)</f>
        <v>249222.74999999953</v>
      </c>
      <c r="R12" s="50">
        <f>SUM(R2:R11)</f>
        <v>2224870.79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296449.60999999993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3">
      <c r="D13" s="57"/>
    </row>
    <row r="14" spans="1:32" x14ac:dyDescent="0.3">
      <c r="C14" s="42"/>
    </row>
    <row r="15" spans="1:32" x14ac:dyDescent="0.3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2025-04-07T18:23:08Z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